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31.05.2021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<sst xmlns="http://schemas.openxmlformats.org/spreadsheetml/2006/main" count="199" uniqueCount="94">
  <si>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</si>
  <si>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</si>
  <si>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</si>
  <si>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</si>
  <si>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</si>
  <si>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</si>
  <si>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</si>
  <si>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</si>
  <si>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</si>
  <si>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</si>
  <si>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</si>
  <si>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</si>
  <si>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</si>
  <si>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</si>
  <si>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</si>
  <si>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</si>
  <si>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</si>
  <si>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</si>
  <si>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</si>
  <si>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</si>
  <si>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</si>
  <si>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</si>
  <si>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</si>
  <si>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</si>
  <si>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</si>
  <si>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</si>
  <si>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</si>
  <si>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</si>
  <si>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</si>
  <si>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</si>
  <si>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</si>
  <si>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</si>
  <si>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</si>
  <si>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</si>
  <si>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</si>
  <si>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</si>
  <si>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</si>
  <si>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</si>
  <si>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</si>
  <si>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</si>
  <si>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</si>
  <si>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</si>
  <si>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</si>
  <si>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</si>
  <si>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</si>
  <si>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</si>
  <si>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</si>
  <si>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</si>
  <si>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</si>
  <si>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</si>
  <si>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</si>
  <si>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</si>
  <si>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</si>
  <si>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</si>
  <si>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</si>
  <si>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</si>
  <si>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</si>
  <si>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</si>
  <si>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</si>
  <si>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</si>
  <si>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</si>
  <si>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</si>
  <si>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</si>
  <si>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</si>
  <si>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</si>
  <si>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</si>
  <si>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</si>
  <si>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</si>
  <si>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</si>
  <si>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</si>
  <si>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</si>
  <si>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</si>
  <si>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</si>
  <si>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</si>
  <si>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</si>
  <si>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</si>
  <si>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</si>
  <si>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</si>
  <si>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</si>
  <si>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</si>
  <si>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</si>
  <si>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</si>
  <si>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</si>
  <si>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</si>
  <si>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</si>
  <si>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Medicamente Program national de tratament boli rare care fac obiectul contractelor de tip COST VOLUM</t>
  </si>
  <si>
    <t>accelerator liniar 3 D</t>
  </si>
  <si>
    <t>tratament aritmii prin proceduri de ablatie</t>
  </si>
  <si>
    <t>Medicamente Program national de tratament al bolilor neurologice  care fac obiectul contractelor de tip COST VOLUM</t>
  </si>
  <si>
    <t>Hemofilie dobandita</t>
  </si>
  <si>
    <t>Spitalul Clinic Cai Ferate Craiova</t>
  </si>
  <si>
    <t>Consumabile sisteme monitorizare continua a glicemiei</t>
  </si>
  <si>
    <t>Situatia valorilor contractate alocate unitatilor sanitare pentru derularea programelor/subprogramelor nationale de sanatate curative  pentru  IANUARIE-IUNIE 2021</t>
  </si>
  <si>
    <t>Valoare contract ianuarie-iunie 2021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</si>
</sst>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6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4" fontId="3" fillId="0" borderId="24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" fontId="3" fillId="0" borderId="27" xfId="0" applyNumberFormat="1" applyFon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vertical="center" wrapText="1"/>
    </xf>
    <xf numFmtId="1" fontId="1" fillId="0" borderId="37" xfId="0" applyNumberFormat="1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D124"/>
  <sheetViews>
    <sheetView tabSelected="1" zoomScalePageLayoutView="0" workbookViewId="0" topLeftCell="A82">
      <selection activeCell="G100" sqref="G100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6"/>
    </row>
    <row r="6" ht="15" hidden="1"/>
    <row r="8" spans="1:4" ht="15.75" customHeight="1">
      <c r="A8" s="84" t="s">
        <v>92</v>
      </c>
      <c r="B8" s="84"/>
      <c r="C8" s="84"/>
      <c r="D8" s="84"/>
    </row>
    <row r="9" spans="1:4" ht="15.75" customHeight="1">
      <c r="A9" s="84"/>
      <c r="B9" s="84"/>
      <c r="C9" s="84"/>
      <c r="D9" s="84"/>
    </row>
    <row r="10" ht="15.75" thickBot="1">
      <c r="D10" s="70">
        <v>44347</v>
      </c>
    </row>
    <row r="11" spans="1:4" ht="12.75" customHeight="1">
      <c r="A11" s="85" t="s">
        <v>0</v>
      </c>
      <c r="B11" s="88" t="s">
        <v>1</v>
      </c>
      <c r="C11" s="88" t="s">
        <v>2</v>
      </c>
      <c r="D11" s="89" t="s">
        <v>93</v>
      </c>
    </row>
    <row r="12" spans="1:4" ht="15" customHeight="1">
      <c r="A12" s="86"/>
      <c r="B12" s="89"/>
      <c r="C12" s="89"/>
      <c r="D12" s="89"/>
    </row>
    <row r="13" spans="1:4" ht="15" customHeight="1">
      <c r="A13" s="86"/>
      <c r="B13" s="89"/>
      <c r="C13" s="89"/>
      <c r="D13" s="89"/>
    </row>
    <row r="14" spans="1:4" ht="12.75" customHeight="1">
      <c r="A14" s="86"/>
      <c r="B14" s="89"/>
      <c r="C14" s="89"/>
      <c r="D14" s="89"/>
    </row>
    <row r="15" spans="1:4" ht="29.25" customHeight="1" thickBot="1">
      <c r="A15" s="87"/>
      <c r="B15" s="81"/>
      <c r="C15" s="81"/>
      <c r="D15" s="89"/>
    </row>
    <row r="16" spans="1:4" ht="48" customHeight="1">
      <c r="A16" s="90">
        <v>1</v>
      </c>
      <c r="B16" s="81" t="s">
        <v>4</v>
      </c>
      <c r="C16" s="42" t="s">
        <v>5</v>
      </c>
      <c r="D16" s="52">
        <f>D18+D17+D19+D20+D21+D22</f>
        <v>965370</v>
      </c>
    </row>
    <row r="17" spans="1:4" ht="15.75" customHeight="1">
      <c r="A17" s="91"/>
      <c r="B17" s="82"/>
      <c r="C17" s="41" t="s">
        <v>64</v>
      </c>
      <c r="D17" s="53">
        <v>323370</v>
      </c>
    </row>
    <row r="18" spans="1:4" ht="15.75" customHeight="1">
      <c r="A18" s="91"/>
      <c r="B18" s="82"/>
      <c r="C18" s="41" t="s">
        <v>65</v>
      </c>
      <c r="D18" s="53">
        <v>114000</v>
      </c>
    </row>
    <row r="19" spans="1:4" ht="15" customHeight="1">
      <c r="A19" s="91"/>
      <c r="B19" s="82"/>
      <c r="C19" s="41" t="s">
        <v>14</v>
      </c>
      <c r="D19" s="53">
        <v>138000</v>
      </c>
    </row>
    <row r="20" spans="1:4" ht="15" customHeight="1">
      <c r="A20" s="91"/>
      <c r="B20" s="82"/>
      <c r="C20" s="41" t="s">
        <v>15</v>
      </c>
      <c r="D20" s="53">
        <v>132000</v>
      </c>
    </row>
    <row r="21" spans="1:4" ht="15" customHeight="1">
      <c r="A21" s="91"/>
      <c r="B21" s="82"/>
      <c r="C21" s="41" t="s">
        <v>16</v>
      </c>
      <c r="D21" s="54">
        <v>22000</v>
      </c>
    </row>
    <row r="22" spans="1:4" ht="15" customHeight="1">
      <c r="A22" s="91"/>
      <c r="B22" s="82"/>
      <c r="C22" s="41" t="s">
        <v>87</v>
      </c>
      <c r="D22" s="38">
        <v>236000</v>
      </c>
    </row>
    <row r="23" spans="1:4" ht="15.75">
      <c r="A23" s="91"/>
      <c r="B23" s="82"/>
      <c r="C23" s="42" t="s">
        <v>6</v>
      </c>
      <c r="D23" s="55">
        <f>D24+D25+D26</f>
        <v>668770.94</v>
      </c>
    </row>
    <row r="24" spans="1:4" ht="15" customHeight="1">
      <c r="A24" s="91"/>
      <c r="B24" s="82"/>
      <c r="C24" s="43" t="s">
        <v>6</v>
      </c>
      <c r="D24" s="56">
        <v>341885.42</v>
      </c>
    </row>
    <row r="25" spans="1:4" ht="39.75" customHeight="1">
      <c r="A25" s="91"/>
      <c r="B25" s="82"/>
      <c r="C25" s="45" t="s">
        <v>31</v>
      </c>
      <c r="D25" s="56">
        <v>0</v>
      </c>
    </row>
    <row r="26" spans="1:4" ht="39.75" customHeight="1">
      <c r="A26" s="91"/>
      <c r="B26" s="82"/>
      <c r="C26" s="30" t="s">
        <v>73</v>
      </c>
      <c r="D26" s="58">
        <v>326885.52</v>
      </c>
    </row>
    <row r="27" spans="1:4" ht="15.75">
      <c r="A27" s="91"/>
      <c r="B27" s="82"/>
      <c r="C27" s="42" t="s">
        <v>12</v>
      </c>
      <c r="D27" s="57">
        <f>D28+D29+D30+D31+D32+D33+D34</f>
        <v>973000</v>
      </c>
    </row>
    <row r="28" spans="1:4" ht="15" customHeight="1">
      <c r="A28" s="91"/>
      <c r="B28" s="82"/>
      <c r="C28" s="41" t="s">
        <v>17</v>
      </c>
      <c r="D28" s="56">
        <v>3000</v>
      </c>
    </row>
    <row r="29" spans="1:4" ht="15" customHeight="1">
      <c r="A29" s="91"/>
      <c r="B29" s="82"/>
      <c r="C29" s="41" t="s">
        <v>74</v>
      </c>
      <c r="D29" s="56">
        <v>20000</v>
      </c>
    </row>
    <row r="30" spans="1:4" ht="15" customHeight="1">
      <c r="A30" s="91"/>
      <c r="B30" s="82"/>
      <c r="C30" s="41" t="s">
        <v>18</v>
      </c>
      <c r="D30" s="56">
        <v>70000</v>
      </c>
    </row>
    <row r="31" spans="1:4" ht="15" customHeight="1">
      <c r="A31" s="91"/>
      <c r="B31" s="82"/>
      <c r="C31" s="17" t="s">
        <v>82</v>
      </c>
      <c r="D31" s="56">
        <v>0</v>
      </c>
    </row>
    <row r="32" spans="1:4" ht="15" customHeight="1">
      <c r="A32" s="91"/>
      <c r="B32" s="82"/>
      <c r="C32" s="17" t="s">
        <v>83</v>
      </c>
      <c r="D32" s="56">
        <v>620000</v>
      </c>
    </row>
    <row r="33" spans="1:4" ht="15" customHeight="1">
      <c r="A33" s="91"/>
      <c r="B33" s="82"/>
      <c r="C33" s="17" t="s">
        <v>91</v>
      </c>
      <c r="D33" s="56">
        <v>256000</v>
      </c>
    </row>
    <row r="34" spans="1:4" ht="15" customHeight="1">
      <c r="A34" s="91"/>
      <c r="B34" s="82"/>
      <c r="C34" s="20" t="s">
        <v>81</v>
      </c>
      <c r="D34" s="56">
        <v>4000</v>
      </c>
    </row>
    <row r="35" spans="1:4" ht="15.75">
      <c r="A35" s="91"/>
      <c r="B35" s="82"/>
      <c r="C35" s="42" t="s">
        <v>7</v>
      </c>
      <c r="D35" s="58">
        <f>D36+D37+D38</f>
        <v>145303.12</v>
      </c>
    </row>
    <row r="36" spans="1:4" ht="15" customHeight="1">
      <c r="A36" s="91"/>
      <c r="B36" s="82"/>
      <c r="C36" s="41" t="s">
        <v>38</v>
      </c>
      <c r="D36" s="53">
        <v>0</v>
      </c>
    </row>
    <row r="37" spans="1:4" ht="15" customHeight="1">
      <c r="A37" s="91"/>
      <c r="B37" s="82"/>
      <c r="C37" s="41" t="s">
        <v>84</v>
      </c>
      <c r="D37" s="53">
        <v>53632.94</v>
      </c>
    </row>
    <row r="38" spans="1:4" ht="15" customHeight="1">
      <c r="A38" s="91"/>
      <c r="B38" s="82"/>
      <c r="C38" s="41" t="s">
        <v>19</v>
      </c>
      <c r="D38" s="53">
        <v>91670.18</v>
      </c>
    </row>
    <row r="39" spans="1:4" ht="15.75">
      <c r="A39" s="91"/>
      <c r="B39" s="82"/>
      <c r="C39" s="42" t="s">
        <v>8</v>
      </c>
      <c r="D39" s="58">
        <f>D40+D41+D42</f>
        <v>948000</v>
      </c>
    </row>
    <row r="40" spans="1:4" ht="15" customHeight="1">
      <c r="A40" s="91"/>
      <c r="B40" s="82"/>
      <c r="C40" s="43" t="s">
        <v>32</v>
      </c>
      <c r="D40" s="56">
        <v>0</v>
      </c>
    </row>
    <row r="41" spans="1:4" ht="15" customHeight="1">
      <c r="A41" s="91"/>
      <c r="B41" s="82"/>
      <c r="C41" s="43" t="s">
        <v>33</v>
      </c>
      <c r="D41" s="56">
        <v>43000</v>
      </c>
    </row>
    <row r="42" spans="1:4" ht="15" customHeight="1">
      <c r="A42" s="91"/>
      <c r="B42" s="82"/>
      <c r="C42" s="43" t="s">
        <v>72</v>
      </c>
      <c r="D42" s="56">
        <v>905000</v>
      </c>
    </row>
    <row r="43" spans="1:4" ht="15.75">
      <c r="A43" s="91"/>
      <c r="B43" s="82"/>
      <c r="C43" s="42" t="s">
        <v>10</v>
      </c>
      <c r="D43" s="58">
        <f>D44+D45</f>
        <v>440110</v>
      </c>
    </row>
    <row r="44" spans="1:4" ht="15.75" customHeight="1">
      <c r="A44" s="91"/>
      <c r="B44" s="82"/>
      <c r="C44" s="43" t="s">
        <v>52</v>
      </c>
      <c r="D44" s="56">
        <v>433110</v>
      </c>
    </row>
    <row r="45" spans="1:4" ht="15.75" customHeight="1">
      <c r="A45" s="91"/>
      <c r="B45" s="82"/>
      <c r="C45" s="43" t="s">
        <v>51</v>
      </c>
      <c r="D45" s="56">
        <v>7000</v>
      </c>
    </row>
    <row r="46" spans="1:4" ht="15.75">
      <c r="A46" s="91"/>
      <c r="B46" s="82"/>
      <c r="C46" s="42" t="s">
        <v>25</v>
      </c>
      <c r="D46" s="58">
        <f>D47+D48+D49+D50+D51</f>
        <v>60550</v>
      </c>
    </row>
    <row r="47" spans="1:4" ht="15.75" customHeight="1">
      <c r="A47" s="91"/>
      <c r="B47" s="82"/>
      <c r="C47" s="41" t="s">
        <v>70</v>
      </c>
      <c r="D47" s="56">
        <v>6000</v>
      </c>
    </row>
    <row r="48" spans="1:4" ht="15" customHeight="1">
      <c r="A48" s="91"/>
      <c r="B48" s="82"/>
      <c r="C48" s="41" t="s">
        <v>28</v>
      </c>
      <c r="D48" s="53">
        <v>12000</v>
      </c>
    </row>
    <row r="49" spans="1:4" ht="15" customHeight="1">
      <c r="A49" s="91"/>
      <c r="B49" s="82"/>
      <c r="C49" s="41" t="s">
        <v>26</v>
      </c>
      <c r="D49" s="53">
        <v>24550</v>
      </c>
    </row>
    <row r="50" spans="1:4" ht="15" customHeight="1">
      <c r="A50" s="91"/>
      <c r="B50" s="82"/>
      <c r="C50" s="41" t="s">
        <v>71</v>
      </c>
      <c r="D50" s="53">
        <v>8000</v>
      </c>
    </row>
    <row r="51" spans="1:4" ht="15" customHeight="1">
      <c r="A51" s="47"/>
      <c r="B51" s="82"/>
      <c r="C51" s="41" t="s">
        <v>27</v>
      </c>
      <c r="D51" s="53">
        <v>10000</v>
      </c>
    </row>
    <row r="52" spans="1:4" ht="15" customHeight="1">
      <c r="A52" s="47"/>
      <c r="B52" s="82"/>
      <c r="C52" s="44" t="s">
        <v>66</v>
      </c>
      <c r="D52" s="57">
        <f>D53+D54</f>
        <v>95000</v>
      </c>
    </row>
    <row r="53" spans="1:4" ht="15" customHeight="1">
      <c r="A53" s="47"/>
      <c r="B53" s="82"/>
      <c r="C53" s="41" t="s">
        <v>67</v>
      </c>
      <c r="D53" s="53">
        <v>95000</v>
      </c>
    </row>
    <row r="54" spans="1:4" ht="15" customHeight="1">
      <c r="A54" s="47"/>
      <c r="B54" s="83"/>
      <c r="C54" s="41" t="s">
        <v>68</v>
      </c>
      <c r="D54" s="53">
        <v>0</v>
      </c>
    </row>
    <row r="55" spans="1:4" ht="15.75">
      <c r="A55" s="48"/>
      <c r="B55" s="75" t="s">
        <v>23</v>
      </c>
      <c r="C55" s="76"/>
      <c r="D55" s="58">
        <f>D16+D23+D27+D35+D39+D43+D46+D52</f>
        <v>4296104.0600000005</v>
      </c>
    </row>
    <row r="56" spans="1:4" ht="31.5">
      <c r="A56" s="49">
        <v>2</v>
      </c>
      <c r="B56" s="23" t="s">
        <v>4</v>
      </c>
      <c r="C56" s="40" t="s">
        <v>13</v>
      </c>
      <c r="D56" s="58">
        <f>D57+D58</f>
        <v>1924272</v>
      </c>
    </row>
    <row r="57" spans="1:4" ht="15.75">
      <c r="A57" s="50"/>
      <c r="B57" s="24"/>
      <c r="C57" s="17" t="s">
        <v>43</v>
      </c>
      <c r="D57" s="53">
        <v>1750320</v>
      </c>
    </row>
    <row r="58" spans="1:4" ht="15.75">
      <c r="A58" s="50"/>
      <c r="B58" s="24"/>
      <c r="C58" s="17" t="s">
        <v>44</v>
      </c>
      <c r="D58" s="53">
        <v>173952</v>
      </c>
    </row>
    <row r="59" spans="1:4" ht="31.5">
      <c r="A59" s="50">
        <v>3</v>
      </c>
      <c r="B59" s="23" t="s">
        <v>4</v>
      </c>
      <c r="C59" s="31" t="s">
        <v>54</v>
      </c>
      <c r="D59" s="57">
        <f>D61+D60+D62</f>
        <v>574000</v>
      </c>
    </row>
    <row r="60" spans="1:4" ht="15.75">
      <c r="A60" s="50"/>
      <c r="B60" s="24"/>
      <c r="C60" s="17" t="s">
        <v>48</v>
      </c>
      <c r="D60" s="53">
        <v>13680</v>
      </c>
    </row>
    <row r="61" spans="1:4" ht="15.75">
      <c r="A61" s="50"/>
      <c r="B61" s="24"/>
      <c r="C61" s="17" t="s">
        <v>86</v>
      </c>
      <c r="D61" s="53">
        <v>545824</v>
      </c>
    </row>
    <row r="62" spans="1:4" ht="15.75">
      <c r="A62" s="50"/>
      <c r="B62" s="24"/>
      <c r="C62" s="17" t="s">
        <v>50</v>
      </c>
      <c r="D62" s="53">
        <v>14496</v>
      </c>
    </row>
    <row r="63" spans="1:4" ht="15.75" customHeight="1">
      <c r="A63" s="77">
        <v>4</v>
      </c>
      <c r="B63" s="81" t="s">
        <v>11</v>
      </c>
      <c r="C63" s="16" t="s">
        <v>6</v>
      </c>
      <c r="D63" s="58">
        <v>3293553.26</v>
      </c>
    </row>
    <row r="64" spans="1:4" ht="35.25" customHeight="1">
      <c r="A64" s="78"/>
      <c r="B64" s="82"/>
      <c r="C64" s="44" t="s">
        <v>73</v>
      </c>
      <c r="D64" s="58">
        <v>1018240.99</v>
      </c>
    </row>
    <row r="65" spans="1:4" ht="35.25" customHeight="1">
      <c r="A65" s="78"/>
      <c r="B65" s="82"/>
      <c r="C65" s="44" t="s">
        <v>85</v>
      </c>
      <c r="D65" s="58">
        <v>102110</v>
      </c>
    </row>
    <row r="66" spans="1:4" ht="15.75">
      <c r="A66" s="78"/>
      <c r="B66" s="82"/>
      <c r="C66" s="16" t="s">
        <v>12</v>
      </c>
      <c r="D66" s="58">
        <v>0</v>
      </c>
    </row>
    <row r="67" spans="1:4" ht="15.75">
      <c r="A67" s="78"/>
      <c r="B67" s="82"/>
      <c r="C67" s="25" t="s">
        <v>7</v>
      </c>
      <c r="D67" s="61">
        <f>D68+D69+D70+D71+D72+D73</f>
        <v>1421696.8800000001</v>
      </c>
    </row>
    <row r="68" spans="1:4" ht="15" customHeight="1">
      <c r="A68" s="79"/>
      <c r="B68" s="82"/>
      <c r="C68" s="17" t="s">
        <v>38</v>
      </c>
      <c r="D68" s="62">
        <v>0</v>
      </c>
    </row>
    <row r="69" spans="1:4" ht="15" customHeight="1">
      <c r="A69" s="79"/>
      <c r="B69" s="82"/>
      <c r="C69" s="17" t="s">
        <v>75</v>
      </c>
      <c r="D69" s="62">
        <v>225367.06</v>
      </c>
    </row>
    <row r="70" spans="1:4" ht="15" customHeight="1">
      <c r="A70" s="79"/>
      <c r="B70" s="82"/>
      <c r="C70" s="17" t="s">
        <v>76</v>
      </c>
      <c r="D70" s="62">
        <v>721000</v>
      </c>
    </row>
    <row r="71" spans="1:4" ht="15" customHeight="1">
      <c r="A71" s="79"/>
      <c r="B71" s="82"/>
      <c r="C71" s="17" t="s">
        <v>69</v>
      </c>
      <c r="D71" s="62">
        <v>395000</v>
      </c>
    </row>
    <row r="72" spans="1:4" ht="15" customHeight="1">
      <c r="A72" s="79"/>
      <c r="B72" s="82"/>
      <c r="C72" s="17" t="s">
        <v>89</v>
      </c>
      <c r="D72" s="62">
        <v>0</v>
      </c>
    </row>
    <row r="73" spans="1:4" ht="15" customHeight="1">
      <c r="A73" s="80"/>
      <c r="B73" s="83"/>
      <c r="C73" s="17" t="s">
        <v>19</v>
      </c>
      <c r="D73" s="62">
        <v>80329.82</v>
      </c>
    </row>
    <row r="74" spans="1:4" ht="15.75">
      <c r="A74" s="51"/>
      <c r="B74" s="75" t="s">
        <v>23</v>
      </c>
      <c r="C74" s="76"/>
      <c r="D74" s="61">
        <f>D63+D64+D65+D66+D67</f>
        <v>5835601.13</v>
      </c>
    </row>
    <row r="75" spans="1:4" ht="15.75">
      <c r="A75" s="49">
        <v>5</v>
      </c>
      <c r="B75" s="92" t="s">
        <v>3</v>
      </c>
      <c r="C75" s="16" t="s">
        <v>6</v>
      </c>
      <c r="D75" s="59">
        <v>2476049.39</v>
      </c>
    </row>
    <row r="76" spans="1:4" ht="31.5">
      <c r="A76" s="50"/>
      <c r="B76" s="93"/>
      <c r="C76" s="30" t="s">
        <v>73</v>
      </c>
      <c r="D76" s="60">
        <v>2750461.92</v>
      </c>
    </row>
    <row r="77" spans="1:4" ht="15.75">
      <c r="A77" s="50"/>
      <c r="B77" s="96" t="s">
        <v>23</v>
      </c>
      <c r="C77" s="97"/>
      <c r="D77" s="60">
        <f>D75+D76</f>
        <v>5226511.3100000005</v>
      </c>
    </row>
    <row r="78" spans="1:4" ht="15.75">
      <c r="A78" s="94">
        <v>6</v>
      </c>
      <c r="B78" s="92" t="s">
        <v>24</v>
      </c>
      <c r="C78" s="25" t="s">
        <v>6</v>
      </c>
      <c r="D78" s="60">
        <v>325312.98</v>
      </c>
    </row>
    <row r="79" spans="1:4" ht="31.5">
      <c r="A79" s="95"/>
      <c r="B79" s="93"/>
      <c r="C79" s="30" t="s">
        <v>73</v>
      </c>
      <c r="D79" s="71">
        <v>9909.41</v>
      </c>
    </row>
    <row r="80" spans="1:4" ht="31.5" customHeight="1">
      <c r="A80" s="49">
        <v>7</v>
      </c>
      <c r="B80" s="81" t="s">
        <v>34</v>
      </c>
      <c r="C80" s="25" t="s">
        <v>6</v>
      </c>
      <c r="D80" s="60">
        <v>12070552.68</v>
      </c>
    </row>
    <row r="81" spans="1:4" ht="31.5">
      <c r="A81" s="49"/>
      <c r="B81" s="83"/>
      <c r="C81" s="30" t="s">
        <v>73</v>
      </c>
      <c r="D81" s="60">
        <v>11392966.97</v>
      </c>
    </row>
    <row r="82" spans="1:4" ht="15.75">
      <c r="A82" s="49"/>
      <c r="B82" s="23"/>
      <c r="C82" s="30" t="s">
        <v>23</v>
      </c>
      <c r="D82" s="60">
        <f>D81+D80</f>
        <v>23463519.65</v>
      </c>
    </row>
    <row r="83" spans="1:4" ht="15.75">
      <c r="A83" s="94">
        <v>8</v>
      </c>
      <c r="B83" s="81" t="s">
        <v>41</v>
      </c>
      <c r="C83" s="25" t="s">
        <v>42</v>
      </c>
      <c r="D83" s="60">
        <v>815367.56</v>
      </c>
    </row>
    <row r="84" spans="1:4" ht="31.5">
      <c r="A84" s="95"/>
      <c r="B84" s="83"/>
      <c r="C84" s="30" t="s">
        <v>73</v>
      </c>
      <c r="D84" s="60">
        <v>602787.54</v>
      </c>
    </row>
    <row r="85" spans="1:4" ht="15.75">
      <c r="A85" s="73"/>
      <c r="B85" s="72"/>
      <c r="C85" s="30" t="s">
        <v>23</v>
      </c>
      <c r="D85" s="60">
        <f>D84+D83</f>
        <v>1418155.1</v>
      </c>
    </row>
    <row r="86" spans="1:4" ht="15.75">
      <c r="A86" s="73">
        <v>9</v>
      </c>
      <c r="B86" s="81" t="s">
        <v>77</v>
      </c>
      <c r="C86" s="25" t="s">
        <v>42</v>
      </c>
      <c r="D86" s="60">
        <v>175336.4</v>
      </c>
    </row>
    <row r="87" spans="1:4" ht="31.5">
      <c r="A87" s="73"/>
      <c r="B87" s="83"/>
      <c r="C87" s="30" t="s">
        <v>73</v>
      </c>
      <c r="D87" s="60">
        <v>121209.28</v>
      </c>
    </row>
    <row r="88" spans="1:4" ht="15.75">
      <c r="A88" s="73"/>
      <c r="B88" s="72"/>
      <c r="C88" s="30" t="s">
        <v>23</v>
      </c>
      <c r="D88" s="60">
        <f>D86+D87</f>
        <v>296545.68</v>
      </c>
    </row>
    <row r="89" spans="1:4" ht="15.75">
      <c r="A89" s="73">
        <v>10</v>
      </c>
      <c r="B89" s="81" t="s">
        <v>78</v>
      </c>
      <c r="C89" s="25" t="s">
        <v>42</v>
      </c>
      <c r="D89" s="60">
        <v>1421388.47</v>
      </c>
    </row>
    <row r="90" spans="1:4" ht="31.5">
      <c r="A90" s="73"/>
      <c r="B90" s="83"/>
      <c r="C90" s="30" t="s">
        <v>73</v>
      </c>
      <c r="D90" s="60">
        <v>4472750.98</v>
      </c>
    </row>
    <row r="91" spans="1:4" ht="31.5">
      <c r="A91" s="73">
        <v>11</v>
      </c>
      <c r="B91" s="72" t="s">
        <v>90</v>
      </c>
      <c r="C91" s="25" t="s">
        <v>42</v>
      </c>
      <c r="D91" s="60">
        <v>0</v>
      </c>
    </row>
    <row r="92" spans="1:4" ht="15.75">
      <c r="A92" s="73"/>
      <c r="B92" s="72"/>
      <c r="C92" s="30" t="s">
        <v>23</v>
      </c>
      <c r="D92" s="60">
        <f>D90+D89</f>
        <v>5894139.45</v>
      </c>
    </row>
    <row r="93" spans="1:4" ht="31.5" customHeight="1">
      <c r="A93" s="73">
        <v>12</v>
      </c>
      <c r="B93" s="81" t="s">
        <v>79</v>
      </c>
      <c r="C93" s="30" t="s">
        <v>80</v>
      </c>
      <c r="D93" s="60">
        <v>1755000</v>
      </c>
    </row>
    <row r="94" spans="1:4" ht="31.5">
      <c r="A94" s="73"/>
      <c r="B94" s="83"/>
      <c r="C94" s="30" t="s">
        <v>88</v>
      </c>
      <c r="D94" s="60">
        <v>694970</v>
      </c>
    </row>
    <row r="95" spans="1:4" ht="15.75">
      <c r="A95" s="73"/>
      <c r="B95" s="72"/>
      <c r="C95" s="30" t="s">
        <v>23</v>
      </c>
      <c r="D95" s="60">
        <f>SUM(D93:D94)</f>
        <v>2449970</v>
      </c>
    </row>
    <row r="96" spans="1:4" ht="31.5">
      <c r="A96" s="49">
        <v>13</v>
      </c>
      <c r="B96" s="23" t="s">
        <v>61</v>
      </c>
      <c r="C96" s="30" t="s">
        <v>13</v>
      </c>
      <c r="D96" s="60">
        <f>D97+D98+D99+D100</f>
        <v>10193688</v>
      </c>
    </row>
    <row r="97" spans="1:4" ht="15.75">
      <c r="A97" s="49"/>
      <c r="B97" s="16"/>
      <c r="C97" s="20" t="s">
        <v>43</v>
      </c>
      <c r="D97" s="59">
        <v>9101664</v>
      </c>
    </row>
    <row r="98" spans="1:4" ht="15.75">
      <c r="A98" s="49"/>
      <c r="B98" s="16"/>
      <c r="C98" s="20" t="s">
        <v>45</v>
      </c>
      <c r="D98" s="59">
        <v>744120</v>
      </c>
    </row>
    <row r="99" spans="1:4" ht="15.75">
      <c r="A99" s="49"/>
      <c r="B99" s="16"/>
      <c r="C99" s="20" t="s">
        <v>44</v>
      </c>
      <c r="D99" s="59">
        <v>347904</v>
      </c>
    </row>
    <row r="100" spans="1:4" ht="15.75">
      <c r="A100" s="49"/>
      <c r="B100" s="16"/>
      <c r="C100" s="20" t="s">
        <v>46</v>
      </c>
      <c r="D100" s="59">
        <v>0</v>
      </c>
    </row>
    <row r="101" spans="1:4" ht="47.25">
      <c r="A101" s="49">
        <v>14</v>
      </c>
      <c r="B101" s="23" t="s">
        <v>47</v>
      </c>
      <c r="C101" s="30" t="s">
        <v>13</v>
      </c>
      <c r="D101" s="59">
        <f>D102+D103+D104</f>
        <v>10259142</v>
      </c>
    </row>
    <row r="102" spans="1:4" ht="15.75">
      <c r="A102" s="49"/>
      <c r="B102" s="16"/>
      <c r="C102" s="20" t="s">
        <v>43</v>
      </c>
      <c r="D102" s="59">
        <v>9320454</v>
      </c>
    </row>
    <row r="103" spans="1:4" ht="15.75">
      <c r="A103" s="49"/>
      <c r="B103" s="16"/>
      <c r="C103" s="20" t="s">
        <v>45</v>
      </c>
      <c r="D103" s="59">
        <v>793728</v>
      </c>
    </row>
    <row r="104" spans="1:4" ht="16.5" thickBot="1">
      <c r="A104" s="63"/>
      <c r="B104" s="64"/>
      <c r="C104" s="65" t="s">
        <v>44</v>
      </c>
      <c r="D104" s="74">
        <v>144960</v>
      </c>
    </row>
    <row r="105" spans="2:4" ht="15">
      <c r="B105" s="27"/>
      <c r="D105" s="27"/>
    </row>
    <row r="106" spans="2:4" ht="15">
      <c r="B106" s="27"/>
      <c r="C106" s="27"/>
      <c r="D106" s="27"/>
    </row>
    <row r="107" spans="2:4" ht="15.75">
      <c r="B107" s="66"/>
      <c r="C107" s="67"/>
      <c r="D107" s="66"/>
    </row>
    <row r="108" spans="2:4" ht="15">
      <c r="B108" s="67"/>
      <c r="C108" s="67"/>
      <c r="D108" s="67">
        <f>D101+D96+D93+D85+D82+D79+D78+D77+D74+D59+D56+D55</f>
        <v>65281215.64</v>
      </c>
    </row>
    <row r="109" spans="2:4" ht="15">
      <c r="B109" s="67"/>
      <c r="C109" s="67"/>
      <c r="D109" s="68"/>
    </row>
    <row r="110" spans="2:4" ht="15">
      <c r="B110" s="67"/>
      <c r="C110" s="67"/>
      <c r="D110" s="68"/>
    </row>
    <row r="111" spans="2:4" ht="15.75">
      <c r="B111" s="69"/>
      <c r="C111" s="66"/>
      <c r="D111" s="68"/>
    </row>
    <row r="112" spans="2:4" ht="15.75">
      <c r="B112" s="69"/>
      <c r="C112" s="66"/>
      <c r="D112" s="68"/>
    </row>
    <row r="113" spans="2:4" ht="15.75">
      <c r="B113" s="69"/>
      <c r="C113" s="66"/>
      <c r="D113" s="68"/>
    </row>
    <row r="114" spans="2:4" ht="15.75">
      <c r="B114" s="69"/>
      <c r="C114" s="66"/>
      <c r="D114" s="68"/>
    </row>
    <row r="115" spans="2:4" ht="15.75">
      <c r="B115" s="66"/>
      <c r="C115" s="66"/>
      <c r="D115" s="68"/>
    </row>
    <row r="116" spans="2:4" ht="15.75">
      <c r="B116" s="66"/>
      <c r="C116" s="66"/>
      <c r="D116" s="68"/>
    </row>
    <row r="117" spans="2:4" ht="15.75">
      <c r="B117" s="66"/>
      <c r="C117" s="69"/>
      <c r="D117" s="68"/>
    </row>
    <row r="118" ht="15">
      <c r="B118" s="27"/>
    </row>
    <row r="119" ht="15">
      <c r="B119" s="27"/>
    </row>
    <row r="120" ht="15">
      <c r="B120" s="27"/>
    </row>
    <row r="121" ht="15">
      <c r="B121" s="27"/>
    </row>
    <row r="122" ht="15">
      <c r="B122" s="27"/>
    </row>
    <row r="123" ht="15">
      <c r="B123" s="27"/>
    </row>
    <row r="124" ht="15">
      <c r="B124" s="27"/>
    </row>
  </sheetData>
  <sheetProtection/>
  <mergeCells count="21">
    <mergeCell ref="A83:A84"/>
    <mergeCell ref="A78:A79"/>
    <mergeCell ref="B74:C74"/>
    <mergeCell ref="B75:B76"/>
    <mergeCell ref="B77:C77"/>
    <mergeCell ref="B63:B73"/>
    <mergeCell ref="B86:B87"/>
    <mergeCell ref="B89:B90"/>
    <mergeCell ref="B80:B81"/>
    <mergeCell ref="B78:B79"/>
    <mergeCell ref="B83:B84"/>
    <mergeCell ref="B93:B94"/>
    <mergeCell ref="B55:C55"/>
    <mergeCell ref="A63:A73"/>
    <mergeCell ref="B16:B54"/>
    <mergeCell ref="A8:D9"/>
    <mergeCell ref="A11:A15"/>
    <mergeCell ref="B11:B15"/>
    <mergeCell ref="C11:C15"/>
    <mergeCell ref="D11:D15"/>
    <mergeCell ref="A16:A50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18" t="s">
        <v>0</v>
      </c>
      <c r="B11" s="88" t="s">
        <v>1</v>
      </c>
      <c r="C11" s="88" t="s">
        <v>2</v>
      </c>
      <c r="D11" s="88" t="s">
        <v>60</v>
      </c>
      <c r="E11" s="88" t="s">
        <v>20</v>
      </c>
      <c r="F11" s="121" t="s">
        <v>21</v>
      </c>
      <c r="G11" s="109" t="s">
        <v>37</v>
      </c>
      <c r="H11" s="81" t="s">
        <v>35</v>
      </c>
      <c r="I11" s="81" t="s">
        <v>36</v>
      </c>
      <c r="J11" s="111" t="s">
        <v>22</v>
      </c>
      <c r="K11" s="111" t="s">
        <v>53</v>
      </c>
    </row>
    <row r="12" spans="1:11" ht="15" customHeight="1">
      <c r="A12" s="119"/>
      <c r="B12" s="89"/>
      <c r="C12" s="89"/>
      <c r="D12" s="89"/>
      <c r="E12" s="89"/>
      <c r="F12" s="122"/>
      <c r="G12" s="75"/>
      <c r="H12" s="82"/>
      <c r="I12" s="82"/>
      <c r="J12" s="112"/>
      <c r="K12" s="112"/>
    </row>
    <row r="13" spans="1:11" ht="15" customHeight="1">
      <c r="A13" s="119"/>
      <c r="B13" s="89"/>
      <c r="C13" s="89"/>
      <c r="D13" s="89"/>
      <c r="E13" s="89"/>
      <c r="F13" s="122"/>
      <c r="G13" s="75"/>
      <c r="H13" s="82"/>
      <c r="I13" s="82"/>
      <c r="J13" s="112"/>
      <c r="K13" s="112"/>
    </row>
    <row r="14" spans="1:11" ht="12.75" customHeight="1">
      <c r="A14" s="119"/>
      <c r="B14" s="89"/>
      <c r="C14" s="89"/>
      <c r="D14" s="89"/>
      <c r="E14" s="89"/>
      <c r="F14" s="122"/>
      <c r="G14" s="75"/>
      <c r="H14" s="82"/>
      <c r="I14" s="82"/>
      <c r="J14" s="112"/>
      <c r="K14" s="112"/>
    </row>
    <row r="15" spans="1:11" ht="21.75" customHeight="1" thickBot="1">
      <c r="A15" s="120"/>
      <c r="B15" s="81"/>
      <c r="C15" s="81"/>
      <c r="D15" s="81"/>
      <c r="E15" s="81"/>
      <c r="F15" s="123"/>
      <c r="G15" s="110"/>
      <c r="H15" s="82"/>
      <c r="I15" s="82"/>
      <c r="J15" s="113"/>
      <c r="K15" s="113"/>
    </row>
    <row r="16" spans="1:11" ht="15.75" customHeight="1">
      <c r="A16" s="114">
        <v>1</v>
      </c>
      <c r="B16" s="87" t="s">
        <v>4</v>
      </c>
      <c r="C16" s="16" t="s">
        <v>5</v>
      </c>
      <c r="D16" s="10">
        <f>D17+D18+D19+D20</f>
        <v>365290</v>
      </c>
      <c r="E16" s="98">
        <f>D22+D57+D65+D66+D67+D68</f>
        <v>31727678.12</v>
      </c>
      <c r="F16" s="98">
        <f>D28+D59</f>
        <v>1697030</v>
      </c>
      <c r="G16" s="98">
        <f>D29+D60</f>
        <v>598440</v>
      </c>
      <c r="H16" s="98">
        <f>D30+D61</f>
        <v>432310</v>
      </c>
      <c r="I16" s="98">
        <f>D31+D62</f>
        <v>68780</v>
      </c>
      <c r="J16" s="100">
        <f>D34+D63</f>
        <v>595500</v>
      </c>
      <c r="K16" s="34"/>
    </row>
    <row r="17" spans="1:11" ht="15.75" customHeight="1">
      <c r="A17" s="115"/>
      <c r="B17" s="116"/>
      <c r="C17" s="17" t="s">
        <v>56</v>
      </c>
      <c r="D17" s="18">
        <v>0</v>
      </c>
      <c r="E17" s="98"/>
      <c r="F17" s="98"/>
      <c r="G17" s="98"/>
      <c r="H17" s="98"/>
      <c r="I17" s="98"/>
      <c r="J17" s="100"/>
      <c r="K17" s="35"/>
    </row>
    <row r="18" spans="1:11" ht="15" customHeight="1">
      <c r="A18" s="115"/>
      <c r="B18" s="116"/>
      <c r="C18" s="17" t="s">
        <v>14</v>
      </c>
      <c r="D18" s="18">
        <v>188570</v>
      </c>
      <c r="E18" s="99"/>
      <c r="F18" s="99"/>
      <c r="G18" s="99"/>
      <c r="H18" s="99"/>
      <c r="I18" s="99"/>
      <c r="J18" s="101"/>
      <c r="K18" s="35"/>
    </row>
    <row r="19" spans="1:11" ht="15" customHeight="1">
      <c r="A19" s="115"/>
      <c r="B19" s="116"/>
      <c r="C19" s="17" t="s">
        <v>15</v>
      </c>
      <c r="D19" s="18">
        <v>128530</v>
      </c>
      <c r="E19" s="99"/>
      <c r="F19" s="99"/>
      <c r="G19" s="99"/>
      <c r="H19" s="99"/>
      <c r="I19" s="99"/>
      <c r="J19" s="101"/>
      <c r="K19" s="35"/>
    </row>
    <row r="20" spans="1:11" ht="15" customHeight="1">
      <c r="A20" s="115"/>
      <c r="B20" s="116"/>
      <c r="C20" s="17" t="s">
        <v>16</v>
      </c>
      <c r="D20" s="38">
        <v>48190</v>
      </c>
      <c r="E20" s="99"/>
      <c r="F20" s="99"/>
      <c r="G20" s="99"/>
      <c r="H20" s="99"/>
      <c r="I20" s="99"/>
      <c r="J20" s="101"/>
      <c r="K20" s="35"/>
    </row>
    <row r="21" spans="1:11" ht="15.75">
      <c r="A21" s="115"/>
      <c r="B21" s="116"/>
      <c r="C21" s="16" t="s">
        <v>6</v>
      </c>
      <c r="D21" s="19">
        <f>D22+D23</f>
        <v>1910332.15</v>
      </c>
      <c r="E21" s="99"/>
      <c r="F21" s="99"/>
      <c r="G21" s="99"/>
      <c r="H21" s="99"/>
      <c r="I21" s="99"/>
      <c r="J21" s="101"/>
      <c r="K21" s="35"/>
    </row>
    <row r="22" spans="1:11" ht="15" customHeight="1">
      <c r="A22" s="115"/>
      <c r="B22" s="116"/>
      <c r="C22" s="20" t="s">
        <v>6</v>
      </c>
      <c r="D22" s="21">
        <v>1884482.15</v>
      </c>
      <c r="E22" s="99"/>
      <c r="F22" s="99"/>
      <c r="G22" s="99"/>
      <c r="H22" s="99"/>
      <c r="I22" s="99"/>
      <c r="J22" s="101"/>
      <c r="K22" s="35"/>
    </row>
    <row r="23" spans="1:11" ht="15" customHeight="1">
      <c r="A23" s="115"/>
      <c r="B23" s="116"/>
      <c r="C23" s="20" t="s">
        <v>31</v>
      </c>
      <c r="D23" s="21">
        <v>25850</v>
      </c>
      <c r="E23" s="99"/>
      <c r="F23" s="99"/>
      <c r="G23" s="99"/>
      <c r="H23" s="99"/>
      <c r="I23" s="99"/>
      <c r="J23" s="101"/>
      <c r="K23" s="35"/>
    </row>
    <row r="24" spans="1:11" ht="15.75">
      <c r="A24" s="115"/>
      <c r="B24" s="116"/>
      <c r="C24" s="16" t="s">
        <v>12</v>
      </c>
      <c r="D24" s="22">
        <f>D25+D26+D27</f>
        <v>305748.67</v>
      </c>
      <c r="E24" s="99"/>
      <c r="F24" s="99"/>
      <c r="G24" s="99"/>
      <c r="H24" s="99"/>
      <c r="I24" s="99"/>
      <c r="J24" s="101"/>
      <c r="K24" s="35"/>
    </row>
    <row r="25" spans="1:11" ht="15" customHeight="1">
      <c r="A25" s="115"/>
      <c r="B25" s="116"/>
      <c r="C25" s="17" t="s">
        <v>17</v>
      </c>
      <c r="D25" s="21">
        <v>18523.89</v>
      </c>
      <c r="E25" s="99"/>
      <c r="F25" s="99"/>
      <c r="G25" s="99"/>
      <c r="H25" s="99"/>
      <c r="I25" s="99"/>
      <c r="J25" s="101"/>
      <c r="K25" s="35"/>
    </row>
    <row r="26" spans="1:11" ht="15" customHeight="1">
      <c r="A26" s="115"/>
      <c r="B26" s="116"/>
      <c r="C26" s="17" t="s">
        <v>18</v>
      </c>
      <c r="D26" s="21">
        <v>170764.78</v>
      </c>
      <c r="E26" s="99"/>
      <c r="F26" s="99"/>
      <c r="G26" s="99"/>
      <c r="H26" s="99"/>
      <c r="I26" s="99"/>
      <c r="J26" s="101"/>
      <c r="K26" s="35"/>
    </row>
    <row r="27" spans="1:11" ht="15" customHeight="1">
      <c r="A27" s="115"/>
      <c r="B27" s="116"/>
      <c r="C27" s="17" t="s">
        <v>57</v>
      </c>
      <c r="D27" s="21">
        <v>116460</v>
      </c>
      <c r="E27" s="99"/>
      <c r="F27" s="99"/>
      <c r="G27" s="99"/>
      <c r="H27" s="99"/>
      <c r="I27" s="99"/>
      <c r="J27" s="101"/>
      <c r="K27" s="35"/>
    </row>
    <row r="28" spans="1:11" ht="15.75">
      <c r="A28" s="115"/>
      <c r="B28" s="116"/>
      <c r="C28" s="16" t="s">
        <v>7</v>
      </c>
      <c r="D28" s="10">
        <f>D29+D30+D31+D34+D32+D33</f>
        <v>664507.66</v>
      </c>
      <c r="E28" s="99"/>
      <c r="F28" s="99"/>
      <c r="G28" s="99"/>
      <c r="H28" s="99"/>
      <c r="I28" s="99"/>
      <c r="J28" s="101"/>
      <c r="K28" s="35"/>
    </row>
    <row r="29" spans="1:11" ht="15" customHeight="1">
      <c r="A29" s="115"/>
      <c r="B29" s="116"/>
      <c r="C29" s="17" t="s">
        <v>38</v>
      </c>
      <c r="D29" s="18">
        <v>324149.17</v>
      </c>
      <c r="E29" s="99"/>
      <c r="F29" s="99"/>
      <c r="G29" s="99"/>
      <c r="H29" s="99"/>
      <c r="I29" s="99"/>
      <c r="J29" s="101"/>
      <c r="K29" s="35"/>
    </row>
    <row r="30" spans="1:11" ht="15" customHeight="1">
      <c r="A30" s="115"/>
      <c r="B30" s="116"/>
      <c r="C30" s="17" t="s">
        <v>39</v>
      </c>
      <c r="D30" s="18">
        <v>314783.11</v>
      </c>
      <c r="E30" s="99"/>
      <c r="F30" s="99"/>
      <c r="G30" s="99"/>
      <c r="H30" s="99"/>
      <c r="I30" s="99"/>
      <c r="J30" s="101"/>
      <c r="K30" s="35"/>
    </row>
    <row r="31" spans="1:11" ht="15" customHeight="1">
      <c r="A31" s="115"/>
      <c r="B31" s="116"/>
      <c r="C31" s="17" t="s">
        <v>40</v>
      </c>
      <c r="D31" s="18">
        <v>0</v>
      </c>
      <c r="E31" s="99"/>
      <c r="F31" s="99"/>
      <c r="G31" s="99"/>
      <c r="H31" s="99"/>
      <c r="I31" s="99"/>
      <c r="J31" s="101"/>
      <c r="K31" s="35"/>
    </row>
    <row r="32" spans="1:11" ht="15" customHeight="1">
      <c r="A32" s="115"/>
      <c r="B32" s="116"/>
      <c r="C32" s="17" t="s">
        <v>58</v>
      </c>
      <c r="D32" s="18">
        <v>1000</v>
      </c>
      <c r="E32" s="99"/>
      <c r="F32" s="99"/>
      <c r="G32" s="99"/>
      <c r="H32" s="99"/>
      <c r="I32" s="99"/>
      <c r="J32" s="101"/>
      <c r="K32" s="35"/>
    </row>
    <row r="33" spans="1:11" ht="15" customHeight="1">
      <c r="A33" s="115"/>
      <c r="B33" s="116"/>
      <c r="C33" s="17" t="s">
        <v>59</v>
      </c>
      <c r="D33" s="18">
        <v>1000</v>
      </c>
      <c r="E33" s="99"/>
      <c r="F33" s="99"/>
      <c r="G33" s="99"/>
      <c r="H33" s="99"/>
      <c r="I33" s="99"/>
      <c r="J33" s="101"/>
      <c r="K33" s="35"/>
    </row>
    <row r="34" spans="1:11" ht="15" customHeight="1">
      <c r="A34" s="115"/>
      <c r="B34" s="116"/>
      <c r="C34" s="17" t="s">
        <v>19</v>
      </c>
      <c r="D34" s="18">
        <v>23575.38</v>
      </c>
      <c r="E34" s="99"/>
      <c r="F34" s="99"/>
      <c r="G34" s="99"/>
      <c r="H34" s="99"/>
      <c r="I34" s="99"/>
      <c r="J34" s="101"/>
      <c r="K34" s="35"/>
    </row>
    <row r="35" spans="1:11" ht="15.75">
      <c r="A35" s="115"/>
      <c r="B35" s="116"/>
      <c r="C35" s="16" t="s">
        <v>8</v>
      </c>
      <c r="D35" s="10">
        <f>D36+D37+D38</f>
        <v>2919240.19</v>
      </c>
      <c r="E35" s="99"/>
      <c r="F35" s="99"/>
      <c r="G35" s="99"/>
      <c r="H35" s="99"/>
      <c r="I35" s="99"/>
      <c r="J35" s="101"/>
      <c r="K35" s="35"/>
    </row>
    <row r="36" spans="1:11" ht="15" customHeight="1">
      <c r="A36" s="115"/>
      <c r="B36" s="116"/>
      <c r="C36" s="20" t="s">
        <v>32</v>
      </c>
      <c r="D36" s="21">
        <v>2499750.19</v>
      </c>
      <c r="E36" s="99"/>
      <c r="F36" s="99"/>
      <c r="G36" s="99"/>
      <c r="H36" s="99"/>
      <c r="I36" s="99"/>
      <c r="J36" s="101"/>
      <c r="K36" s="35"/>
    </row>
    <row r="37" spans="1:11" ht="15" customHeight="1">
      <c r="A37" s="115"/>
      <c r="B37" s="116"/>
      <c r="C37" s="20" t="s">
        <v>33</v>
      </c>
      <c r="D37" s="21">
        <v>44490</v>
      </c>
      <c r="E37" s="99"/>
      <c r="F37" s="99"/>
      <c r="G37" s="99"/>
      <c r="H37" s="99"/>
      <c r="I37" s="99"/>
      <c r="J37" s="101"/>
      <c r="K37" s="35"/>
    </row>
    <row r="38" spans="1:11" ht="15" customHeight="1">
      <c r="A38" s="115"/>
      <c r="B38" s="116"/>
      <c r="C38" s="20" t="s">
        <v>62</v>
      </c>
      <c r="D38" s="21">
        <v>375000</v>
      </c>
      <c r="E38" s="99"/>
      <c r="F38" s="99"/>
      <c r="G38" s="99"/>
      <c r="H38" s="99"/>
      <c r="I38" s="99"/>
      <c r="J38" s="101"/>
      <c r="K38" s="35"/>
    </row>
    <row r="39" spans="1:11" ht="15.75">
      <c r="A39" s="115"/>
      <c r="B39" s="116"/>
      <c r="C39" s="16" t="s">
        <v>9</v>
      </c>
      <c r="D39" s="10">
        <f>D40+D41</f>
        <v>732.74</v>
      </c>
      <c r="E39" s="99"/>
      <c r="F39" s="99"/>
      <c r="G39" s="99"/>
      <c r="H39" s="99"/>
      <c r="I39" s="99"/>
      <c r="J39" s="101"/>
      <c r="K39" s="35"/>
    </row>
    <row r="40" spans="1:11" ht="15" customHeight="1">
      <c r="A40" s="115"/>
      <c r="B40" s="116"/>
      <c r="C40" s="17" t="s">
        <v>29</v>
      </c>
      <c r="D40" s="18">
        <v>661.65</v>
      </c>
      <c r="E40" s="99"/>
      <c r="F40" s="99"/>
      <c r="G40" s="99"/>
      <c r="H40" s="99"/>
      <c r="I40" s="99"/>
      <c r="J40" s="101"/>
      <c r="K40" s="35"/>
    </row>
    <row r="41" spans="1:11" ht="15" customHeight="1">
      <c r="A41" s="115"/>
      <c r="B41" s="116"/>
      <c r="C41" s="17" t="s">
        <v>30</v>
      </c>
      <c r="D41" s="18">
        <v>71.09</v>
      </c>
      <c r="E41" s="99"/>
      <c r="F41" s="99"/>
      <c r="G41" s="99"/>
      <c r="H41" s="99"/>
      <c r="I41" s="99"/>
      <c r="J41" s="101"/>
      <c r="K41" s="35"/>
    </row>
    <row r="42" spans="1:12" ht="15.75">
      <c r="A42" s="115"/>
      <c r="B42" s="116"/>
      <c r="C42" s="16" t="s">
        <v>10</v>
      </c>
      <c r="D42" s="10">
        <f>D43+D44</f>
        <v>1829050</v>
      </c>
      <c r="E42" s="99"/>
      <c r="F42" s="99"/>
      <c r="G42" s="99"/>
      <c r="H42" s="99"/>
      <c r="I42" s="99"/>
      <c r="J42" s="101"/>
      <c r="K42" s="35"/>
      <c r="L42" s="3"/>
    </row>
    <row r="43" spans="1:12" ht="15.75" customHeight="1">
      <c r="A43" s="115"/>
      <c r="B43" s="116"/>
      <c r="C43" s="20" t="s">
        <v>52</v>
      </c>
      <c r="D43" s="21">
        <v>1699320</v>
      </c>
      <c r="E43" s="99"/>
      <c r="F43" s="99"/>
      <c r="G43" s="99"/>
      <c r="H43" s="99"/>
      <c r="I43" s="99"/>
      <c r="J43" s="101"/>
      <c r="K43" s="35"/>
      <c r="L43" s="3"/>
    </row>
    <row r="44" spans="1:12" ht="15.75" customHeight="1">
      <c r="A44" s="115"/>
      <c r="B44" s="116"/>
      <c r="C44" s="20" t="s">
        <v>51</v>
      </c>
      <c r="D44" s="21">
        <v>129730</v>
      </c>
      <c r="E44" s="99"/>
      <c r="F44" s="99"/>
      <c r="G44" s="99"/>
      <c r="H44" s="99"/>
      <c r="I44" s="99"/>
      <c r="J44" s="101"/>
      <c r="K44" s="35"/>
      <c r="L44" s="3"/>
    </row>
    <row r="45" spans="1:12" ht="15.75">
      <c r="A45" s="115"/>
      <c r="B45" s="116"/>
      <c r="C45" s="16" t="s">
        <v>25</v>
      </c>
      <c r="D45" s="10">
        <f>D46+D47+D48</f>
        <v>181330</v>
      </c>
      <c r="E45" s="99"/>
      <c r="F45" s="99"/>
      <c r="G45" s="99"/>
      <c r="H45" s="99"/>
      <c r="I45" s="99"/>
      <c r="J45" s="101"/>
      <c r="K45" s="35"/>
      <c r="L45" s="3"/>
    </row>
    <row r="46" spans="1:12" ht="15" customHeight="1">
      <c r="A46" s="115"/>
      <c r="B46" s="116"/>
      <c r="C46" s="17" t="s">
        <v>28</v>
      </c>
      <c r="D46" s="18">
        <v>57780</v>
      </c>
      <c r="E46" s="99"/>
      <c r="F46" s="99"/>
      <c r="G46" s="99"/>
      <c r="H46" s="99"/>
      <c r="I46" s="99"/>
      <c r="J46" s="101"/>
      <c r="K46" s="35"/>
      <c r="L46" s="3"/>
    </row>
    <row r="47" spans="1:11" ht="15" customHeight="1">
      <c r="A47" s="115"/>
      <c r="B47" s="116"/>
      <c r="C47" s="17" t="s">
        <v>26</v>
      </c>
      <c r="D47" s="18">
        <v>83280</v>
      </c>
      <c r="E47" s="99"/>
      <c r="F47" s="99"/>
      <c r="G47" s="99"/>
      <c r="H47" s="99"/>
      <c r="I47" s="99"/>
      <c r="J47" s="101"/>
      <c r="K47" s="36">
        <f>D50+D69+D74</f>
        <v>32084662.55</v>
      </c>
    </row>
    <row r="48" spans="1:11" ht="15" customHeight="1">
      <c r="A48" s="115"/>
      <c r="B48" s="117"/>
      <c r="C48" s="17" t="s">
        <v>27</v>
      </c>
      <c r="D48" s="18">
        <v>40270</v>
      </c>
      <c r="E48" s="99"/>
      <c r="F48" s="99"/>
      <c r="G48" s="99"/>
      <c r="H48" s="99"/>
      <c r="I48" s="99"/>
      <c r="J48" s="101"/>
      <c r="K48" s="35"/>
    </row>
    <row r="49" spans="1:11" ht="15.75">
      <c r="A49" s="7"/>
      <c r="B49" s="75" t="s">
        <v>23</v>
      </c>
      <c r="C49" s="76"/>
      <c r="D49" s="10">
        <f>D16+D21+D24+D28+D35+D39+D42+D45</f>
        <v>8176231.41</v>
      </c>
      <c r="E49" s="99"/>
      <c r="F49" s="99"/>
      <c r="G49" s="99"/>
      <c r="H49" s="99"/>
      <c r="I49" s="99"/>
      <c r="J49" s="101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99"/>
      <c r="F50" s="99"/>
      <c r="G50" s="99"/>
      <c r="H50" s="99"/>
      <c r="I50" s="99"/>
      <c r="J50" s="101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99"/>
      <c r="F51" s="99"/>
      <c r="G51" s="99"/>
      <c r="H51" s="99"/>
      <c r="I51" s="99"/>
      <c r="J51" s="101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99"/>
      <c r="F52" s="99"/>
      <c r="G52" s="99"/>
      <c r="H52" s="99"/>
      <c r="I52" s="99"/>
      <c r="J52" s="101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99"/>
      <c r="F53" s="99"/>
      <c r="G53" s="99"/>
      <c r="H53" s="99"/>
      <c r="I53" s="99"/>
      <c r="J53" s="101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99"/>
      <c r="F54" s="99"/>
      <c r="G54" s="99"/>
      <c r="H54" s="99"/>
      <c r="I54" s="99"/>
      <c r="J54" s="101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99"/>
      <c r="F55" s="99"/>
      <c r="G55" s="99"/>
      <c r="H55" s="99"/>
      <c r="I55" s="99"/>
      <c r="J55" s="101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99"/>
      <c r="F56" s="99"/>
      <c r="G56" s="99"/>
      <c r="H56" s="99"/>
      <c r="I56" s="99"/>
      <c r="J56" s="101"/>
      <c r="K56" s="35"/>
      <c r="L56" s="3"/>
    </row>
    <row r="57" spans="1:11" ht="15.75">
      <c r="A57" s="102">
        <v>4</v>
      </c>
      <c r="B57" s="106" t="s">
        <v>11</v>
      </c>
      <c r="C57" s="16" t="s">
        <v>6</v>
      </c>
      <c r="D57" s="10">
        <v>6146891.59</v>
      </c>
      <c r="E57" s="99"/>
      <c r="F57" s="99"/>
      <c r="G57" s="99"/>
      <c r="H57" s="99"/>
      <c r="I57" s="99"/>
      <c r="J57" s="101"/>
      <c r="K57" s="35"/>
    </row>
    <row r="58" spans="1:11" ht="15.75">
      <c r="A58" s="103"/>
      <c r="B58" s="107"/>
      <c r="C58" s="16" t="s">
        <v>12</v>
      </c>
      <c r="D58" s="10">
        <v>9162.12</v>
      </c>
      <c r="E58" s="99"/>
      <c r="F58" s="99"/>
      <c r="G58" s="99"/>
      <c r="H58" s="99"/>
      <c r="I58" s="99"/>
      <c r="J58" s="101"/>
      <c r="K58" s="35"/>
    </row>
    <row r="59" spans="1:11" ht="15.75">
      <c r="A59" s="103"/>
      <c r="B59" s="107"/>
      <c r="C59" s="25" t="s">
        <v>7</v>
      </c>
      <c r="D59" s="11">
        <f>D60+D61+D62+D63</f>
        <v>1032522.3400000001</v>
      </c>
      <c r="E59" s="99"/>
      <c r="F59" s="99"/>
      <c r="G59" s="99"/>
      <c r="H59" s="99"/>
      <c r="I59" s="99"/>
      <c r="J59" s="101"/>
      <c r="K59" s="35"/>
    </row>
    <row r="60" spans="1:11" ht="15" customHeight="1">
      <c r="A60" s="104"/>
      <c r="B60" s="107"/>
      <c r="C60" s="17" t="s">
        <v>38</v>
      </c>
      <c r="D60" s="26">
        <v>274290.83</v>
      </c>
      <c r="E60" s="99"/>
      <c r="F60" s="99"/>
      <c r="G60" s="99"/>
      <c r="H60" s="99"/>
      <c r="I60" s="99"/>
      <c r="J60" s="101"/>
      <c r="K60" s="35"/>
    </row>
    <row r="61" spans="1:11" ht="15" customHeight="1">
      <c r="A61" s="104"/>
      <c r="B61" s="107"/>
      <c r="C61" s="17" t="s">
        <v>39</v>
      </c>
      <c r="D61" s="26">
        <v>117526.89</v>
      </c>
      <c r="E61" s="99"/>
      <c r="F61" s="99"/>
      <c r="G61" s="99"/>
      <c r="H61" s="99"/>
      <c r="I61" s="99"/>
      <c r="J61" s="101"/>
      <c r="K61" s="35"/>
    </row>
    <row r="62" spans="1:11" ht="15" customHeight="1">
      <c r="A62" s="104"/>
      <c r="B62" s="107"/>
      <c r="C62" s="17" t="s">
        <v>40</v>
      </c>
      <c r="D62" s="26">
        <v>68780</v>
      </c>
      <c r="E62" s="99"/>
      <c r="F62" s="99"/>
      <c r="G62" s="99"/>
      <c r="H62" s="99"/>
      <c r="I62" s="99"/>
      <c r="J62" s="101"/>
      <c r="K62" s="35"/>
    </row>
    <row r="63" spans="1:11" ht="15" customHeight="1">
      <c r="A63" s="105"/>
      <c r="B63" s="108"/>
      <c r="C63" s="17" t="s">
        <v>19</v>
      </c>
      <c r="D63" s="26">
        <v>571924.62</v>
      </c>
      <c r="E63" s="99"/>
      <c r="F63" s="99"/>
      <c r="G63" s="99"/>
      <c r="H63" s="99"/>
      <c r="I63" s="99"/>
      <c r="J63" s="101"/>
      <c r="K63" s="35"/>
    </row>
    <row r="64" spans="1:11" ht="15.75">
      <c r="A64" s="6"/>
      <c r="B64" s="75" t="s">
        <v>23</v>
      </c>
      <c r="C64" s="76"/>
      <c r="D64" s="11">
        <f>D57+D58+D59</f>
        <v>7188576.05</v>
      </c>
      <c r="E64" s="99"/>
      <c r="F64" s="99"/>
      <c r="G64" s="99"/>
      <c r="H64" s="99"/>
      <c r="I64" s="99"/>
      <c r="J64" s="101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99"/>
      <c r="F65" s="99"/>
      <c r="G65" s="99"/>
      <c r="H65" s="99"/>
      <c r="I65" s="99"/>
      <c r="J65" s="101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99"/>
      <c r="F66" s="99"/>
      <c r="G66" s="99"/>
      <c r="H66" s="99"/>
      <c r="I66" s="99"/>
      <c r="J66" s="101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99"/>
      <c r="F67" s="99"/>
      <c r="G67" s="99"/>
      <c r="H67" s="99"/>
      <c r="I67" s="99"/>
      <c r="J67" s="101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99"/>
      <c r="F68" s="99"/>
      <c r="G68" s="99"/>
      <c r="H68" s="99"/>
      <c r="I68" s="99"/>
      <c r="J68" s="101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99"/>
      <c r="F69" s="99"/>
      <c r="G69" s="99"/>
      <c r="H69" s="99"/>
      <c r="I69" s="99"/>
      <c r="J69" s="101"/>
      <c r="K69" s="35"/>
    </row>
    <row r="70" spans="1:11" ht="15.75">
      <c r="A70" s="2"/>
      <c r="B70" s="16"/>
      <c r="C70" s="20" t="s">
        <v>43</v>
      </c>
      <c r="D70" s="32">
        <v>10818752</v>
      </c>
      <c r="E70" s="99"/>
      <c r="F70" s="99"/>
      <c r="G70" s="99"/>
      <c r="H70" s="99"/>
      <c r="I70" s="99"/>
      <c r="J70" s="101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H16:H70"/>
    <mergeCell ref="I16:I70"/>
    <mergeCell ref="J16:J70"/>
    <mergeCell ref="B49:C49"/>
    <mergeCell ref="A57:A63"/>
    <mergeCell ref="B57:B63"/>
    <mergeCell ref="B64:C64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2017-12-18T09:21:50Z</cp:lastPrinted>
  <dcterms:created xsi:type="dcterms:W3CDTF">2013-06-26T08:46:15Z</dcterms:created>
  <dcterms:modified xsi:type="dcterms:W3CDTF">2021-06-15T14:25:35Z</dcterms:modified>
  <cp:category/>
  <cp:version/>
  <cp:contentType/>
  <cp:contentStatus/>
</cp:coreProperties>
</file>